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</sheets>
  <definedNames>
    <definedName name="_xlnm.Print_Area" localSheetId="0">'Лист1'!$A$1:$J$99</definedName>
  </definedNames>
  <calcPr fullCalcOnLoad="1" refMode="R1C1"/>
</workbook>
</file>

<file path=xl/sharedStrings.xml><?xml version="1.0" encoding="utf-8"?>
<sst xmlns="http://schemas.openxmlformats.org/spreadsheetml/2006/main" count="360" uniqueCount="171">
  <si>
    <t>СРЕДНЕСРОЧНЫЙ ФИНАНСОВЫЙ ПЛАН</t>
  </si>
  <si>
    <t>Таблица 1.</t>
  </si>
  <si>
    <t xml:space="preserve">Таблица 1 </t>
  </si>
  <si>
    <t xml:space="preserve">Основные характеристики среднесрочного финансового плана </t>
  </si>
  <si>
    <t>(тыс.рублей)</t>
  </si>
  <si>
    <t>№ п/п</t>
  </si>
  <si>
    <t>Показатели</t>
  </si>
  <si>
    <t>Плановый период</t>
  </si>
  <si>
    <t>1.</t>
  </si>
  <si>
    <t>Бюджет муниципального образования</t>
  </si>
  <si>
    <t>1.1.</t>
  </si>
  <si>
    <t>Доходы</t>
  </si>
  <si>
    <t>1.2.</t>
  </si>
  <si>
    <t>Расходы</t>
  </si>
  <si>
    <t>1.3.</t>
  </si>
  <si>
    <t>Дефицит (-), профицит(+)</t>
  </si>
  <si>
    <t>1.4.</t>
  </si>
  <si>
    <t>1.5.</t>
  </si>
  <si>
    <t>Источники финансирования дефицита бюджета</t>
  </si>
  <si>
    <t>1.6.</t>
  </si>
  <si>
    <t>Другие источники финансирования дефицита бюджета</t>
  </si>
  <si>
    <t xml:space="preserve">Таблица 2 </t>
  </si>
  <si>
    <t xml:space="preserve">Наименование </t>
  </si>
  <si>
    <t>Вед</t>
  </si>
  <si>
    <t>РЗ</t>
  </si>
  <si>
    <t>ПР</t>
  </si>
  <si>
    <t>ЦСР</t>
  </si>
  <si>
    <t>ВР</t>
  </si>
  <si>
    <t>01</t>
  </si>
  <si>
    <t>02</t>
  </si>
  <si>
    <t>04</t>
  </si>
  <si>
    <t>11</t>
  </si>
  <si>
    <t>13</t>
  </si>
  <si>
    <t>Осуществление первичного воинского учета, на территориях, где отсутствуют военные комиссариаты</t>
  </si>
  <si>
    <t>03</t>
  </si>
  <si>
    <t>09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</si>
  <si>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местного значения и искусственных сооружений на них</t>
  </si>
  <si>
    <t>12</t>
  </si>
  <si>
    <t>05</t>
  </si>
  <si>
    <t>Прочие мероприятия по благоустройству городских округов и поселений</t>
  </si>
  <si>
    <t>07</t>
  </si>
  <si>
    <t>08</t>
  </si>
  <si>
    <t>10</t>
  </si>
  <si>
    <t>Таблица 3</t>
  </si>
  <si>
    <t>(%)</t>
  </si>
  <si>
    <t>Параметры</t>
  </si>
  <si>
    <t>Обоснование для применения норматива отчислений в местный бюджет</t>
  </si>
  <si>
    <t>1.1</t>
  </si>
  <si>
    <t>Налог на доходы физических лиц</t>
  </si>
  <si>
    <t>пункт 2 ст. 61 БК РФ; Федеральный закон  от 06.10.03 № 131-ФЗ "Об общих принципах  организации местного самоуправления в РФ"</t>
  </si>
  <si>
    <t>1.2</t>
  </si>
  <si>
    <t>Единый сельскохозяйственный налог</t>
  </si>
  <si>
    <t>пункт 2 ст. 61 БК РФ; Федеральный закон  от 06.10.03 № 131-ФЗ "Об общих принципах принципах организации местного самоуправления в РФ"</t>
  </si>
  <si>
    <t>1.3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</si>
  <si>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</si>
  <si>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100</t>
  </si>
  <si>
    <t>пункт 1 ст. 61 БК РФ; Федеральный закон  от 06.10.03 № 131-ФЗ "Об общих принципах принципах организации местного самоуправления в РФ"</t>
  </si>
  <si>
    <t>1.4</t>
  </si>
  <si>
    <t>Земельный налог</t>
  </si>
  <si>
    <t>1.5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</si>
  <si>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</si>
  <si>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1.6</t>
  </si>
  <si>
    <t>50</t>
  </si>
  <si>
    <t>ст. 62 БК РФ; Федеральный закон  от 06.10.03 № 131-ФЗ "Об общих принципах принципах организации местного самоуправления в РФ"</t>
  </si>
  <si>
    <t>1.7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</si>
  <si>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</si>
  <si>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 xml:space="preserve">Начальник финансового отдела </t>
  </si>
  <si>
    <t>Н.А. Каменская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</si>
  <si>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</si>
  <si>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Развитие территориального общественного самоуправления</t>
  </si>
  <si>
    <t>Поддержка малого и среднего предпринимательства в муниципальном образовании</t>
  </si>
  <si>
    <t>Мероприятия в области  спорта и физической культуры</t>
  </si>
  <si>
    <t>120</t>
  </si>
  <si>
    <t>240</t>
  </si>
  <si>
    <t>850</t>
  </si>
  <si>
    <t>610</t>
  </si>
  <si>
    <t>310</t>
  </si>
  <si>
    <t>Расходы на обеспечение функций органов местного самоуправления</t>
  </si>
  <si>
    <t>Обеспечение деятельности муниципальных и немуниципальных служащих</t>
  </si>
  <si>
    <t>Резервные фонды администрации</t>
  </si>
  <si>
    <t>870</t>
  </si>
  <si>
    <t>50 1 00 00190</t>
  </si>
  <si>
    <t>50 2 00 00190</t>
  </si>
  <si>
    <t>Обеспечение деятельности лиц, замещающих муниципальные должности</t>
  </si>
  <si>
    <t>50 2 00 60190</t>
  </si>
  <si>
    <t>99 3 00 20590</t>
  </si>
  <si>
    <t>Мероприятия по предупреждению и ликвидации чрезвычайных ситуаций, стихийных бедствийи их последствий, выполняемых в рамках специальных решений</t>
  </si>
  <si>
    <t>Обеспечение  мер пожарной  безопасности</t>
  </si>
  <si>
    <t>64 0 00 10250</t>
  </si>
  <si>
    <t>68 0 00 10310</t>
  </si>
  <si>
    <t>Организация и содержание мест захоронения</t>
  </si>
  <si>
    <t>68 0 00 10320</t>
  </si>
  <si>
    <t>59 2 00 00590</t>
  </si>
  <si>
    <t>59 3 00 00590</t>
  </si>
  <si>
    <t>99 2 00 00190</t>
  </si>
  <si>
    <t>Доходы, 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</si>
  <si>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Управление муниципальным имуществом, связанное с оценкой недвижимости, признанием прав и регулированием отношений в сфере собственности</t>
  </si>
  <si>
    <t>50 2 00 51180</t>
  </si>
  <si>
    <t>50 2 00 L1180</t>
  </si>
  <si>
    <t>Верхний предел муниципального внутреннего долга по состоянию на 1 января года, следующего за отчетным финансовым годом (очередным финансовым годом и каждым годом планового периода)</t>
  </si>
  <si>
    <t>Проведение выборов</t>
  </si>
  <si>
    <t>9970010260</t>
  </si>
  <si>
    <t>51 8 01 10450</t>
  </si>
  <si>
    <t>Организация и ведение бухгалтерского учета в поселениях Белореченского района</t>
  </si>
  <si>
    <t>99 0 00 10540</t>
  </si>
  <si>
    <t>51 3 02 10010</t>
  </si>
  <si>
    <t>51 3 02 10200</t>
  </si>
  <si>
    <t>51 7 01 10400</t>
  </si>
  <si>
    <t>Мероприятия по землеустройству и землепользованию</t>
  </si>
  <si>
    <t>Капитальный ремонт муниципального жилого фонда</t>
  </si>
  <si>
    <t>67 0 00 10410</t>
  </si>
  <si>
    <t>Расходы на обеспечение деятельности (оказание услуг) муниципальных учреждений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</si>
  <si>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</si>
  <si>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59 3 00 60826</t>
  </si>
  <si>
    <t>61 0 02 10160</t>
  </si>
  <si>
    <t>Муниципальная ведомственная целевая программа "Повышение информированности населения о деятельности органов власти"</t>
  </si>
  <si>
    <t>Процентные платежи по муниципальному долгу муниципального образования</t>
  </si>
  <si>
    <t>57 2 00 10090</t>
  </si>
  <si>
    <t>14</t>
  </si>
  <si>
    <t>2022 год</t>
  </si>
  <si>
    <t>Мероприятия в области строительства, архитектуры и градостроительства</t>
  </si>
  <si>
    <t>Мероприятия в области коммунального хозяйства</t>
  </si>
  <si>
    <t>6600010270</t>
  </si>
  <si>
    <t>51 2 00 L1180</t>
  </si>
  <si>
    <t>15</t>
  </si>
  <si>
    <t>59 2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</si>
  <si>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</si>
  <si>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2023 год</t>
  </si>
  <si>
    <t>51 9 00 10780</t>
  </si>
  <si>
    <t>64 0 00 S2440</t>
  </si>
  <si>
    <t>Строительство, реконструкция, капитальный ремонт и ремонт автомобильных дорог общего пользования местного значения на территории Краснодарского края</t>
  </si>
  <si>
    <t>Нормативы отчислений от налоговых доходов в бюджет Бжедуховского сельского поселения Белореченского района на 2021 год и плановый период 2022-2023 годы</t>
  </si>
  <si>
    <t>Бжедуховского сельского поселения Белореченского района на 2022-2024 годы</t>
  </si>
  <si>
    <t>на 2022-2024 годы</t>
  </si>
  <si>
    <t>2024год</t>
  </si>
  <si>
    <t>Распределение объемов бюджетных ассигнований по главному распорядителю бюджетных средств                                                                                                                    на 2022-2024 годы</t>
  </si>
  <si>
    <t>2024 год</t>
  </si>
  <si>
    <t>52 2 00 00590</t>
  </si>
  <si>
    <t>Мероприятия в области молодежной политики</t>
  </si>
  <si>
    <t>99 0 00 10110</t>
  </si>
  <si>
    <t>53 2 00 10350</t>
  </si>
  <si>
    <t xml:space="preserve">2024 год </t>
  </si>
  <si>
    <t>99 0 00 10690</t>
  </si>
  <si>
    <t>Реализация инициативных проектов</t>
  </si>
  <si>
    <t>51 3 00 10210</t>
  </si>
  <si>
    <t>9960010230</t>
  </si>
  <si>
    <t>9960010240</t>
  </si>
  <si>
    <t>54 0 00 10620</t>
  </si>
  <si>
    <t>51 2 00 10560</t>
  </si>
  <si>
    <t>ВЦП "Привлечение граждан и их объединений к участию в охране общественного порядка на территории поселения"</t>
  </si>
  <si>
    <t>ВЦП "Информатизация органов местного самоуправления администрации муниципального образования Белореченский район"</t>
  </si>
  <si>
    <t>Муниципальная ведомственная целевая программа "О выплате пенсий за выслугу лет лицам, замещавшим муниципальные должности и должности муниципальной службы в органах местного самоуправления"</t>
  </si>
  <si>
    <t>54 0 00 10630</t>
  </si>
  <si>
    <t>Почетный гражданин</t>
  </si>
  <si>
    <t>06</t>
  </si>
  <si>
    <t>99 0 00 25010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</si>
  <si>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</si>
  <si>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</si>
  <si>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56 0 00 10030</t>
  </si>
  <si>
    <t>Материальные затраты главных распорядителей бюджетных средств</t>
  </si>
  <si>
    <t>Расходы на передачу полномочий из поселений</t>
  </si>
  <si>
    <t>51 0 00 10140</t>
  </si>
  <si>
    <t>ВЦП "Обустройство и содержание контейнерных площадок на территории сельских поселений муниципального образования Белореченский район"</t>
  </si>
  <si>
    <t>68 0 00 62980</t>
  </si>
  <si>
    <t>Дополнительная помощь местным бюджетам для решения социально значимых вопросов местного значения</t>
  </si>
  <si>
    <t>99 0 00 60390</t>
  </si>
  <si>
    <t>Поощрение победителей краевого конкурса на звание "Лучший орган территориального общественного самоуправления"</t>
  </si>
  <si>
    <t>66 0 00 10270</t>
  </si>
  <si>
    <t>ПРИЛОЖЕНИЕ №1                                                                                       к постановлению администрации Бжедуховского сельского поселения Белореченского района  от 02.06.2022.г № 39</t>
  </si>
  <si>
    <t>68 0 F2 С5550</t>
  </si>
  <si>
    <t>Реализация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</si>
</sst>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indent="5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33" borderId="0" xfId="53" applyFont="1" applyFill="1" applyBorder="1" applyAlignment="1">
      <alignment vertical="distributed" wrapText="1"/>
      <protection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33" borderId="14" xfId="53" applyFont="1" applyFill="1" applyBorder="1" applyAlignment="1">
      <alignment horizontal="justify" vertical="top" wrapText="1"/>
      <protection/>
    </xf>
    <xf numFmtId="0" fontId="2" fillId="0" borderId="0" xfId="0" applyFont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34" borderId="14" xfId="53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justify" vertical="top" wrapText="1"/>
    </xf>
    <xf numFmtId="173" fontId="2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justify" vertical="top" wrapText="1"/>
    </xf>
    <xf numFmtId="49" fontId="2" fillId="0" borderId="16" xfId="0" applyNumberFormat="1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72" fontId="2" fillId="0" borderId="15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view="pageBreakPreview" zoomScale="90" zoomScaleSheetLayoutView="90" zoomScalePageLayoutView="0" workbookViewId="0" topLeftCell="A1">
      <selection activeCell="E85" sqref="E85"/>
    </sheetView>
  </sheetViews>
  <sheetFormatPr defaultColWidth="9.00390625" defaultRowHeight="12.75"/>
  <cols>
    <col min="1" max="1" width="5.50390625" style="0" customWidth="1"/>
    <col min="2" max="2" width="50.125" style="0" customWidth="1"/>
    <col min="3" max="3" width="7.125" style="0" customWidth="1"/>
    <col min="4" max="4" width="7.00390625" style="0" customWidth="1"/>
    <col min="5" max="5" width="7.125" style="0" customWidth="1"/>
    <col min="6" max="6" width="17.625" style="0" customWidth="1"/>
    <col min="7" max="7" width="9.00390625" style="0" customWidth="1"/>
    <col min="8" max="8" width="11.625" style="0" customWidth="1"/>
    <col min="9" max="9" width="11.125" style="0" customWidth="1"/>
    <col min="10" max="10" width="12.875" style="0" customWidth="1"/>
  </cols>
  <sheetData>
    <row r="1" spans="1:10" ht="12.75" customHeight="1">
      <c r="A1" s="70"/>
      <c r="B1" s="71"/>
      <c r="F1" s="72" t="s">
        <v>168</v>
      </c>
      <c r="G1" s="72"/>
      <c r="H1" s="72"/>
      <c r="I1" s="72"/>
      <c r="J1" s="72"/>
    </row>
    <row r="2" spans="1:10" ht="12.75">
      <c r="A2" s="70"/>
      <c r="B2" s="71"/>
      <c r="F2" s="72"/>
      <c r="G2" s="72"/>
      <c r="H2" s="72"/>
      <c r="I2" s="72"/>
      <c r="J2" s="72"/>
    </row>
    <row r="3" spans="1:10" ht="12.75">
      <c r="A3" s="70"/>
      <c r="B3" s="71"/>
      <c r="F3" s="72"/>
      <c r="G3" s="72"/>
      <c r="H3" s="72"/>
      <c r="I3" s="72"/>
      <c r="J3" s="72"/>
    </row>
    <row r="4" spans="1:10" ht="56.25" customHeight="1">
      <c r="A4" s="70"/>
      <c r="B4" s="1"/>
      <c r="F4" s="72"/>
      <c r="G4" s="72"/>
      <c r="H4" s="72"/>
      <c r="I4" s="72"/>
      <c r="J4" s="72"/>
    </row>
    <row r="5" ht="18">
      <c r="A5" s="2"/>
    </row>
    <row r="6" spans="1:10" ht="17.25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20.25" customHeight="1">
      <c r="A7" s="52" t="s">
        <v>132</v>
      </c>
      <c r="B7" s="52"/>
      <c r="C7" s="52"/>
      <c r="D7" s="52"/>
      <c r="E7" s="52"/>
      <c r="F7" s="52"/>
      <c r="G7" s="52"/>
      <c r="H7" s="52"/>
      <c r="I7" s="52"/>
      <c r="J7" s="52"/>
    </row>
    <row r="8" ht="18">
      <c r="A8" s="3" t="s">
        <v>1</v>
      </c>
    </row>
    <row r="9" spans="1:10" ht="18">
      <c r="A9" s="3"/>
      <c r="J9" s="4" t="s">
        <v>2</v>
      </c>
    </row>
    <row r="10" spans="1:10" ht="17.25">
      <c r="A10" s="69" t="s">
        <v>3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7.25">
      <c r="A11" s="69" t="s">
        <v>133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8">
      <c r="A12" s="5"/>
      <c r="B12" s="6"/>
      <c r="C12" s="6"/>
      <c r="D12" s="6"/>
      <c r="E12" s="6"/>
      <c r="F12" s="6"/>
      <c r="G12" s="6"/>
      <c r="H12" s="6"/>
      <c r="I12" s="6"/>
      <c r="J12" s="4" t="s">
        <v>4</v>
      </c>
    </row>
    <row r="13" spans="1:10" ht="16.5" customHeight="1">
      <c r="A13" s="73" t="s">
        <v>5</v>
      </c>
      <c r="B13" s="53" t="s">
        <v>6</v>
      </c>
      <c r="C13" s="53"/>
      <c r="D13" s="53"/>
      <c r="E13" s="53"/>
      <c r="F13" s="64" t="s">
        <v>119</v>
      </c>
      <c r="G13" s="65" t="s">
        <v>7</v>
      </c>
      <c r="H13" s="65"/>
      <c r="I13" s="65"/>
      <c r="J13" s="65"/>
    </row>
    <row r="14" spans="1:10" ht="21.75" customHeight="1">
      <c r="A14" s="73"/>
      <c r="B14" s="53"/>
      <c r="C14" s="53"/>
      <c r="D14" s="53"/>
      <c r="E14" s="53"/>
      <c r="F14" s="64"/>
      <c r="G14" s="65" t="s">
        <v>127</v>
      </c>
      <c r="H14" s="65"/>
      <c r="I14" s="65" t="s">
        <v>134</v>
      </c>
      <c r="J14" s="65"/>
    </row>
    <row r="15" spans="1:10" ht="18.75" customHeight="1">
      <c r="A15" s="8" t="s">
        <v>8</v>
      </c>
      <c r="B15" s="66" t="s">
        <v>9</v>
      </c>
      <c r="C15" s="66"/>
      <c r="D15" s="66"/>
      <c r="E15" s="66"/>
      <c r="F15" s="9">
        <f>F17</f>
        <v>30298.499999999996</v>
      </c>
      <c r="G15" s="67">
        <f>G17</f>
        <v>19692.6</v>
      </c>
      <c r="H15" s="68"/>
      <c r="I15" s="67">
        <f>I17</f>
        <v>19523.6</v>
      </c>
      <c r="J15" s="68"/>
    </row>
    <row r="16" spans="1:10" ht="18.75" customHeight="1">
      <c r="A16" s="8" t="s">
        <v>10</v>
      </c>
      <c r="B16" s="60" t="s">
        <v>11</v>
      </c>
      <c r="C16" s="60"/>
      <c r="D16" s="60"/>
      <c r="E16" s="60"/>
      <c r="F16" s="9">
        <f>20126.8-1.4+413.6+712.5+209.1+7456.2</f>
        <v>28916.799999999996</v>
      </c>
      <c r="G16" s="63">
        <v>19692.6</v>
      </c>
      <c r="H16" s="63"/>
      <c r="I16" s="63">
        <v>19523.6</v>
      </c>
      <c r="J16" s="63"/>
    </row>
    <row r="17" spans="1:10" ht="18.75" customHeight="1">
      <c r="A17" s="8" t="s">
        <v>12</v>
      </c>
      <c r="B17" s="60" t="s">
        <v>13</v>
      </c>
      <c r="C17" s="60"/>
      <c r="D17" s="60"/>
      <c r="E17" s="60"/>
      <c r="F17" s="9">
        <f>20000.8-1.4+772.5+735.3+413.6+209+712.5+7456.2</f>
        <v>30298.499999999996</v>
      </c>
      <c r="G17" s="63">
        <v>19692.6</v>
      </c>
      <c r="H17" s="63"/>
      <c r="I17" s="63">
        <v>19523.6</v>
      </c>
      <c r="J17" s="63"/>
    </row>
    <row r="18" spans="1:10" ht="18.75" customHeight="1">
      <c r="A18" s="8" t="s">
        <v>14</v>
      </c>
      <c r="B18" s="60" t="s">
        <v>15</v>
      </c>
      <c r="C18" s="60"/>
      <c r="D18" s="60"/>
      <c r="E18" s="60"/>
      <c r="F18" s="9">
        <f>F16-F17</f>
        <v>-1381.7000000000007</v>
      </c>
      <c r="G18" s="61">
        <v>0</v>
      </c>
      <c r="H18" s="62"/>
      <c r="I18" s="61">
        <v>0</v>
      </c>
      <c r="J18" s="62"/>
    </row>
    <row r="19" spans="1:10" ht="78" customHeight="1">
      <c r="A19" s="8" t="s">
        <v>16</v>
      </c>
      <c r="B19" s="60" t="s">
        <v>99</v>
      </c>
      <c r="C19" s="60"/>
      <c r="D19" s="60"/>
      <c r="E19" s="60"/>
      <c r="F19" s="7">
        <v>0</v>
      </c>
      <c r="G19" s="56">
        <v>0</v>
      </c>
      <c r="H19" s="56"/>
      <c r="I19" s="56">
        <v>0</v>
      </c>
      <c r="J19" s="56"/>
    </row>
    <row r="20" spans="1:10" ht="25.5" customHeight="1">
      <c r="A20" s="10" t="s">
        <v>17</v>
      </c>
      <c r="B20" s="55" t="s">
        <v>18</v>
      </c>
      <c r="C20" s="55"/>
      <c r="D20" s="55"/>
      <c r="E20" s="55"/>
      <c r="F20" s="9">
        <v>0</v>
      </c>
      <c r="G20" s="56">
        <v>0</v>
      </c>
      <c r="H20" s="56"/>
      <c r="I20" s="56">
        <v>0</v>
      </c>
      <c r="J20" s="56"/>
    </row>
    <row r="21" spans="1:10" ht="33.75" customHeight="1">
      <c r="A21" s="10" t="s">
        <v>19</v>
      </c>
      <c r="B21" s="55" t="s">
        <v>20</v>
      </c>
      <c r="C21" s="55"/>
      <c r="D21" s="55"/>
      <c r="E21" s="55"/>
      <c r="F21" s="7">
        <v>0</v>
      </c>
      <c r="G21" s="56">
        <v>0</v>
      </c>
      <c r="H21" s="56"/>
      <c r="I21" s="56">
        <v>0</v>
      </c>
      <c r="J21" s="56"/>
    </row>
    <row r="22" spans="1:10" ht="24" customHeight="1">
      <c r="A22" s="4"/>
      <c r="I22" s="4"/>
      <c r="J22" s="4"/>
    </row>
    <row r="23" spans="1:10" ht="99.75" customHeight="1">
      <c r="A23" s="4"/>
      <c r="I23" s="4"/>
      <c r="J23" s="4" t="s">
        <v>21</v>
      </c>
    </row>
    <row r="24" spans="1:10" ht="69" customHeight="1">
      <c r="A24" s="52" t="s">
        <v>135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21" customHeight="1">
      <c r="A25" s="25"/>
      <c r="B25" s="25"/>
      <c r="C25" s="25"/>
      <c r="D25" s="25"/>
      <c r="E25" s="25"/>
      <c r="F25" s="25"/>
      <c r="G25" s="25"/>
      <c r="H25" s="25"/>
      <c r="I25" s="25"/>
      <c r="J25" s="4"/>
    </row>
    <row r="26" spans="1:10" ht="13.5" customHeight="1">
      <c r="A26" s="4"/>
      <c r="J26" s="4" t="s">
        <v>4</v>
      </c>
    </row>
    <row r="27" spans="1:10" ht="12.75" customHeight="1">
      <c r="A27" s="51" t="s">
        <v>5</v>
      </c>
      <c r="B27" s="57" t="s">
        <v>22</v>
      </c>
      <c r="C27" s="50" t="s">
        <v>23</v>
      </c>
      <c r="D27" s="50" t="s">
        <v>24</v>
      </c>
      <c r="E27" s="50" t="s">
        <v>25</v>
      </c>
      <c r="F27" s="50" t="s">
        <v>26</v>
      </c>
      <c r="G27" s="50" t="s">
        <v>27</v>
      </c>
      <c r="H27" s="50" t="s">
        <v>119</v>
      </c>
      <c r="I27" s="51" t="s">
        <v>7</v>
      </c>
      <c r="J27" s="51"/>
    </row>
    <row r="28" spans="1:10" ht="12.75">
      <c r="A28" s="51"/>
      <c r="B28" s="58"/>
      <c r="C28" s="50"/>
      <c r="D28" s="50"/>
      <c r="E28" s="50"/>
      <c r="F28" s="50"/>
      <c r="G28" s="50"/>
      <c r="H28" s="50"/>
      <c r="I28" s="51"/>
      <c r="J28" s="51"/>
    </row>
    <row r="29" spans="1:10" ht="12.75">
      <c r="A29" s="51"/>
      <c r="B29" s="58"/>
      <c r="C29" s="50"/>
      <c r="D29" s="50"/>
      <c r="E29" s="50"/>
      <c r="F29" s="50"/>
      <c r="G29" s="50"/>
      <c r="H29" s="50"/>
      <c r="I29" s="51"/>
      <c r="J29" s="51"/>
    </row>
    <row r="30" spans="1:10" ht="12.75" customHeight="1">
      <c r="A30" s="51"/>
      <c r="B30" s="58"/>
      <c r="C30" s="50"/>
      <c r="D30" s="50"/>
      <c r="E30" s="50"/>
      <c r="F30" s="50"/>
      <c r="G30" s="50"/>
      <c r="H30" s="50"/>
      <c r="I30" s="51" t="s">
        <v>127</v>
      </c>
      <c r="J30" s="51" t="s">
        <v>136</v>
      </c>
    </row>
    <row r="31" spans="1:10" ht="24.75" customHeight="1">
      <c r="A31" s="51"/>
      <c r="B31" s="59"/>
      <c r="C31" s="50"/>
      <c r="D31" s="50"/>
      <c r="E31" s="50"/>
      <c r="F31" s="50"/>
      <c r="G31" s="50"/>
      <c r="H31" s="50"/>
      <c r="I31" s="51"/>
      <c r="J31" s="51"/>
    </row>
    <row r="32" spans="1:10" s="14" customFormat="1" ht="39.75" customHeight="1">
      <c r="A32" s="11">
        <v>1</v>
      </c>
      <c r="B32" s="12" t="s">
        <v>77</v>
      </c>
      <c r="C32" s="11">
        <v>991</v>
      </c>
      <c r="D32" s="13" t="s">
        <v>28</v>
      </c>
      <c r="E32" s="13" t="s">
        <v>34</v>
      </c>
      <c r="F32" s="13" t="s">
        <v>94</v>
      </c>
      <c r="G32" s="13" t="s">
        <v>73</v>
      </c>
      <c r="H32" s="16">
        <f>0.5-0.5</f>
        <v>0</v>
      </c>
      <c r="I32" s="16">
        <v>0.5</v>
      </c>
      <c r="J32" s="16">
        <v>0.5</v>
      </c>
    </row>
    <row r="33" spans="1:10" s="14" customFormat="1" ht="69" customHeight="1">
      <c r="A33" s="11">
        <v>2</v>
      </c>
      <c r="B33" s="12" t="s">
        <v>157</v>
      </c>
      <c r="C33" s="11">
        <v>991</v>
      </c>
      <c r="D33" s="13" t="s">
        <v>28</v>
      </c>
      <c r="E33" s="13" t="s">
        <v>154</v>
      </c>
      <c r="F33" s="13" t="s">
        <v>155</v>
      </c>
      <c r="G33" s="13" t="s">
        <v>156</v>
      </c>
      <c r="H33" s="16">
        <v>6.8</v>
      </c>
      <c r="I33" s="16">
        <v>0</v>
      </c>
      <c r="J33" s="16">
        <v>0</v>
      </c>
    </row>
    <row r="34" spans="1:10" s="14" customFormat="1" ht="38.25" customHeight="1">
      <c r="A34" s="11">
        <v>3</v>
      </c>
      <c r="B34" s="24" t="s">
        <v>83</v>
      </c>
      <c r="C34" s="11">
        <v>992</v>
      </c>
      <c r="D34" s="13" t="s">
        <v>28</v>
      </c>
      <c r="E34" s="13" t="s">
        <v>29</v>
      </c>
      <c r="F34" s="13" t="s">
        <v>81</v>
      </c>
      <c r="G34" s="13" t="s">
        <v>72</v>
      </c>
      <c r="H34" s="11">
        <f>672.6+294.4</f>
        <v>967</v>
      </c>
      <c r="I34" s="11">
        <v>672.6</v>
      </c>
      <c r="J34" s="11">
        <v>672.6</v>
      </c>
    </row>
    <row r="35" spans="1:10" s="14" customFormat="1" ht="39" customHeight="1">
      <c r="A35" s="11">
        <v>4</v>
      </c>
      <c r="B35" s="15" t="s">
        <v>78</v>
      </c>
      <c r="C35" s="11">
        <v>992</v>
      </c>
      <c r="D35" s="13" t="s">
        <v>28</v>
      </c>
      <c r="E35" s="13" t="s">
        <v>30</v>
      </c>
      <c r="F35" s="13" t="s">
        <v>82</v>
      </c>
      <c r="G35" s="13" t="s">
        <v>72</v>
      </c>
      <c r="H35" s="28">
        <f>3623.2+597.6+80</f>
        <v>4300.8</v>
      </c>
      <c r="I35" s="28">
        <v>3623.2</v>
      </c>
      <c r="J35" s="28">
        <v>3623.2</v>
      </c>
    </row>
    <row r="36" spans="1:10" s="14" customFormat="1" ht="40.5" customHeight="1">
      <c r="A36" s="11">
        <v>5</v>
      </c>
      <c r="B36" s="15" t="s">
        <v>78</v>
      </c>
      <c r="C36" s="11">
        <v>992</v>
      </c>
      <c r="D36" s="13" t="s">
        <v>28</v>
      </c>
      <c r="E36" s="13" t="s">
        <v>30</v>
      </c>
      <c r="F36" s="13" t="s">
        <v>82</v>
      </c>
      <c r="G36" s="13" t="s">
        <v>73</v>
      </c>
      <c r="H36" s="28">
        <f>349.7-80+0.5</f>
        <v>270.2</v>
      </c>
      <c r="I36" s="28">
        <v>349.7</v>
      </c>
      <c r="J36" s="28">
        <v>349.7</v>
      </c>
    </row>
    <row r="37" spans="1:10" s="14" customFormat="1" ht="40.5" customHeight="1">
      <c r="A37" s="11">
        <v>6</v>
      </c>
      <c r="B37" s="15" t="s">
        <v>78</v>
      </c>
      <c r="C37" s="11">
        <v>992</v>
      </c>
      <c r="D37" s="13" t="s">
        <v>28</v>
      </c>
      <c r="E37" s="13" t="s">
        <v>30</v>
      </c>
      <c r="F37" s="13" t="s">
        <v>82</v>
      </c>
      <c r="G37" s="13" t="s">
        <v>74</v>
      </c>
      <c r="H37" s="28">
        <v>35</v>
      </c>
      <c r="I37" s="28">
        <v>35</v>
      </c>
      <c r="J37" s="28">
        <v>35</v>
      </c>
    </row>
    <row r="38" spans="1:10" s="14" customFormat="1" ht="77.25" customHeight="1">
      <c r="A38" s="11">
        <v>7</v>
      </c>
      <c r="B38" s="30" t="s">
        <v>68</v>
      </c>
      <c r="C38" s="11">
        <v>992</v>
      </c>
      <c r="D38" s="13" t="s">
        <v>28</v>
      </c>
      <c r="E38" s="13" t="s">
        <v>30</v>
      </c>
      <c r="F38" s="13" t="s">
        <v>84</v>
      </c>
      <c r="G38" s="13" t="s">
        <v>73</v>
      </c>
      <c r="H38" s="11">
        <v>3.8</v>
      </c>
      <c r="I38" s="11">
        <v>3.8</v>
      </c>
      <c r="J38" s="11">
        <v>3.8</v>
      </c>
    </row>
    <row r="39" spans="1:10" s="14" customFormat="1" ht="29.25" customHeight="1" hidden="1">
      <c r="A39" s="11">
        <v>8</v>
      </c>
      <c r="B39" s="32" t="s">
        <v>100</v>
      </c>
      <c r="C39" s="29">
        <v>992</v>
      </c>
      <c r="D39" s="13" t="s">
        <v>28</v>
      </c>
      <c r="E39" s="13" t="s">
        <v>40</v>
      </c>
      <c r="F39" s="13" t="s">
        <v>101</v>
      </c>
      <c r="G39" s="13" t="s">
        <v>73</v>
      </c>
      <c r="H39" s="16">
        <v>0</v>
      </c>
      <c r="I39" s="16">
        <v>0</v>
      </c>
      <c r="J39" s="16">
        <v>0</v>
      </c>
    </row>
    <row r="40" spans="1:10" s="14" customFormat="1" ht="29.25" customHeight="1">
      <c r="A40" s="11">
        <v>8</v>
      </c>
      <c r="B40" s="33" t="s">
        <v>79</v>
      </c>
      <c r="C40" s="29">
        <v>992</v>
      </c>
      <c r="D40" s="13" t="s">
        <v>28</v>
      </c>
      <c r="E40" s="13" t="s">
        <v>31</v>
      </c>
      <c r="F40" s="13" t="s">
        <v>85</v>
      </c>
      <c r="G40" s="13" t="s">
        <v>80</v>
      </c>
      <c r="H40" s="16">
        <v>5</v>
      </c>
      <c r="I40" s="16">
        <v>5</v>
      </c>
      <c r="J40" s="16">
        <v>5</v>
      </c>
    </row>
    <row r="41" spans="1:10" s="14" customFormat="1" ht="37.5" customHeight="1">
      <c r="A41" s="11">
        <v>9</v>
      </c>
      <c r="B41" s="31" t="s">
        <v>69</v>
      </c>
      <c r="C41" s="11">
        <v>992</v>
      </c>
      <c r="D41" s="13" t="s">
        <v>28</v>
      </c>
      <c r="E41" s="13" t="s">
        <v>32</v>
      </c>
      <c r="F41" s="13" t="s">
        <v>102</v>
      </c>
      <c r="G41" s="13" t="s">
        <v>73</v>
      </c>
      <c r="H41" s="16">
        <f>50.4+56.7</f>
        <v>107.1</v>
      </c>
      <c r="I41" s="16">
        <v>50.4</v>
      </c>
      <c r="J41" s="16">
        <v>50.4</v>
      </c>
    </row>
    <row r="42" spans="1:10" s="14" customFormat="1" ht="71.25" customHeight="1">
      <c r="A42" s="11">
        <v>10</v>
      </c>
      <c r="B42" s="31" t="s">
        <v>150</v>
      </c>
      <c r="C42" s="11">
        <v>992</v>
      </c>
      <c r="D42" s="13" t="s">
        <v>28</v>
      </c>
      <c r="E42" s="13" t="s">
        <v>32</v>
      </c>
      <c r="F42" s="13" t="s">
        <v>128</v>
      </c>
      <c r="G42" s="13" t="s">
        <v>73</v>
      </c>
      <c r="H42" s="16">
        <v>140</v>
      </c>
      <c r="I42" s="16">
        <v>140</v>
      </c>
      <c r="J42" s="16">
        <v>140</v>
      </c>
    </row>
    <row r="43" spans="1:10" s="14" customFormat="1" ht="57" customHeight="1" hidden="1">
      <c r="A43" s="11">
        <v>10</v>
      </c>
      <c r="B43" s="15" t="s">
        <v>111</v>
      </c>
      <c r="C43" s="11">
        <v>992</v>
      </c>
      <c r="D43" s="13" t="s">
        <v>28</v>
      </c>
      <c r="E43" s="13" t="s">
        <v>32</v>
      </c>
      <c r="F43" s="13" t="s">
        <v>137</v>
      </c>
      <c r="G43" s="13" t="s">
        <v>72</v>
      </c>
      <c r="H43" s="28"/>
      <c r="I43" s="28"/>
      <c r="J43" s="28"/>
    </row>
    <row r="44" spans="1:10" s="14" customFormat="1" ht="58.5" customHeight="1" hidden="1">
      <c r="A44" s="11">
        <v>11</v>
      </c>
      <c r="B44" s="15" t="s">
        <v>111</v>
      </c>
      <c r="C44" s="11">
        <v>992</v>
      </c>
      <c r="D44" s="13" t="s">
        <v>28</v>
      </c>
      <c r="E44" s="13" t="s">
        <v>32</v>
      </c>
      <c r="F44" s="13" t="s">
        <v>137</v>
      </c>
      <c r="G44" s="13" t="s">
        <v>73</v>
      </c>
      <c r="H44" s="16"/>
      <c r="I44" s="16"/>
      <c r="J44" s="16"/>
    </row>
    <row r="45" spans="1:10" s="14" customFormat="1" ht="54" customHeight="1" hidden="1">
      <c r="A45" s="11">
        <v>12</v>
      </c>
      <c r="B45" s="15" t="s">
        <v>111</v>
      </c>
      <c r="C45" s="11">
        <v>992</v>
      </c>
      <c r="D45" s="13" t="s">
        <v>28</v>
      </c>
      <c r="E45" s="13" t="s">
        <v>32</v>
      </c>
      <c r="F45" s="37" t="s">
        <v>137</v>
      </c>
      <c r="G45" s="13" t="s">
        <v>74</v>
      </c>
      <c r="H45" s="16"/>
      <c r="I45" s="16"/>
      <c r="J45" s="16"/>
    </row>
    <row r="46" spans="1:10" s="14" customFormat="1" ht="54" customHeight="1">
      <c r="A46" s="11">
        <v>11</v>
      </c>
      <c r="B46" s="15" t="s">
        <v>111</v>
      </c>
      <c r="C46" s="11">
        <v>992</v>
      </c>
      <c r="D46" s="13" t="s">
        <v>28</v>
      </c>
      <c r="E46" s="35" t="s">
        <v>32</v>
      </c>
      <c r="F46" s="39" t="s">
        <v>137</v>
      </c>
      <c r="G46" s="36" t="s">
        <v>72</v>
      </c>
      <c r="H46" s="16">
        <f>1675-691.4</f>
        <v>983.6</v>
      </c>
      <c r="I46" s="16">
        <v>1675</v>
      </c>
      <c r="J46" s="16">
        <v>1675</v>
      </c>
    </row>
    <row r="47" spans="1:10" s="14" customFormat="1" ht="54" customHeight="1">
      <c r="A47" s="11">
        <v>12</v>
      </c>
      <c r="B47" s="15" t="s">
        <v>111</v>
      </c>
      <c r="C47" s="11">
        <v>992</v>
      </c>
      <c r="D47" s="13" t="s">
        <v>28</v>
      </c>
      <c r="E47" s="35" t="s">
        <v>32</v>
      </c>
      <c r="F47" s="39" t="s">
        <v>137</v>
      </c>
      <c r="G47" s="36" t="s">
        <v>73</v>
      </c>
      <c r="H47" s="16">
        <f>425.8+300-130-450</f>
        <v>145.79999999999995</v>
      </c>
      <c r="I47" s="16">
        <v>425.8</v>
      </c>
      <c r="J47" s="16">
        <v>425.8</v>
      </c>
    </row>
    <row r="48" spans="1:10" s="14" customFormat="1" ht="54" customHeight="1">
      <c r="A48" s="11">
        <v>13</v>
      </c>
      <c r="B48" s="15" t="s">
        <v>111</v>
      </c>
      <c r="C48" s="11">
        <v>992</v>
      </c>
      <c r="D48" s="13" t="s">
        <v>28</v>
      </c>
      <c r="E48" s="35" t="s">
        <v>32</v>
      </c>
      <c r="F48" s="39" t="s">
        <v>137</v>
      </c>
      <c r="G48" s="36" t="s">
        <v>74</v>
      </c>
      <c r="H48" s="16">
        <v>12</v>
      </c>
      <c r="I48" s="16">
        <v>12</v>
      </c>
      <c r="J48" s="16">
        <v>12</v>
      </c>
    </row>
    <row r="49" spans="1:10" s="14" customFormat="1" ht="22.5" customHeight="1">
      <c r="A49" s="11">
        <v>14</v>
      </c>
      <c r="B49" s="15" t="s">
        <v>153</v>
      </c>
      <c r="C49" s="11">
        <v>992</v>
      </c>
      <c r="D49" s="13" t="s">
        <v>28</v>
      </c>
      <c r="E49" s="35" t="s">
        <v>32</v>
      </c>
      <c r="F49" s="39" t="s">
        <v>152</v>
      </c>
      <c r="G49" s="36" t="s">
        <v>73</v>
      </c>
      <c r="H49" s="16">
        <v>130</v>
      </c>
      <c r="I49" s="16">
        <v>0</v>
      </c>
      <c r="J49" s="16">
        <v>0</v>
      </c>
    </row>
    <row r="50" spans="1:10" s="14" customFormat="1" ht="36" customHeight="1">
      <c r="A50" s="11">
        <v>15</v>
      </c>
      <c r="B50" s="15" t="s">
        <v>159</v>
      </c>
      <c r="C50" s="11">
        <v>992</v>
      </c>
      <c r="D50" s="13" t="s">
        <v>28</v>
      </c>
      <c r="E50" s="35" t="s">
        <v>32</v>
      </c>
      <c r="F50" s="39" t="s">
        <v>158</v>
      </c>
      <c r="G50" s="36" t="s">
        <v>73</v>
      </c>
      <c r="H50" s="16">
        <f>195+373.6</f>
        <v>568.6</v>
      </c>
      <c r="I50" s="16">
        <v>0</v>
      </c>
      <c r="J50" s="16">
        <v>0</v>
      </c>
    </row>
    <row r="51" spans="1:10" s="14" customFormat="1" ht="40.5" customHeight="1">
      <c r="A51" s="11">
        <v>16</v>
      </c>
      <c r="B51" s="15" t="s">
        <v>103</v>
      </c>
      <c r="C51" s="11">
        <v>992</v>
      </c>
      <c r="D51" s="13" t="s">
        <v>28</v>
      </c>
      <c r="E51" s="13" t="s">
        <v>32</v>
      </c>
      <c r="F51" s="38" t="s">
        <v>104</v>
      </c>
      <c r="G51" s="13" t="s">
        <v>156</v>
      </c>
      <c r="H51" s="16">
        <v>244.2</v>
      </c>
      <c r="I51" s="16">
        <v>244.2</v>
      </c>
      <c r="J51" s="16">
        <v>244</v>
      </c>
    </row>
    <row r="52" spans="1:10" s="14" customFormat="1" ht="75" customHeight="1">
      <c r="A52" s="11">
        <v>17</v>
      </c>
      <c r="B52" s="15" t="s">
        <v>96</v>
      </c>
      <c r="C52" s="11">
        <v>992</v>
      </c>
      <c r="D52" s="13" t="s">
        <v>28</v>
      </c>
      <c r="E52" s="13" t="s">
        <v>32</v>
      </c>
      <c r="F52" s="13" t="s">
        <v>139</v>
      </c>
      <c r="G52" s="13" t="s">
        <v>73</v>
      </c>
      <c r="H52" s="16">
        <f>70+150-30</f>
        <v>190</v>
      </c>
      <c r="I52" s="16">
        <v>70</v>
      </c>
      <c r="J52" s="16">
        <v>70</v>
      </c>
    </row>
    <row r="53" spans="1:10" s="14" customFormat="1" ht="75" customHeight="1">
      <c r="A53" s="11">
        <v>18</v>
      </c>
      <c r="B53" s="15" t="s">
        <v>96</v>
      </c>
      <c r="C53" s="11">
        <v>992</v>
      </c>
      <c r="D53" s="13" t="s">
        <v>28</v>
      </c>
      <c r="E53" s="13" t="s">
        <v>32</v>
      </c>
      <c r="F53" s="13" t="s">
        <v>139</v>
      </c>
      <c r="G53" s="13" t="s">
        <v>74</v>
      </c>
      <c r="H53" s="16">
        <f>250-150</f>
        <v>100</v>
      </c>
      <c r="I53" s="16">
        <v>250</v>
      </c>
      <c r="J53" s="16">
        <v>179</v>
      </c>
    </row>
    <row r="54" spans="1:10" s="14" customFormat="1" ht="33.75" customHeight="1">
      <c r="A54" s="11">
        <v>19</v>
      </c>
      <c r="B54" s="12" t="s">
        <v>160</v>
      </c>
      <c r="C54" s="11">
        <v>991</v>
      </c>
      <c r="D54" s="13" t="s">
        <v>28</v>
      </c>
      <c r="E54" s="13" t="s">
        <v>32</v>
      </c>
      <c r="F54" s="13" t="s">
        <v>155</v>
      </c>
      <c r="G54" s="13" t="s">
        <v>156</v>
      </c>
      <c r="H54" s="16">
        <v>3</v>
      </c>
      <c r="I54" s="16">
        <v>0</v>
      </c>
      <c r="J54" s="16">
        <v>0</v>
      </c>
    </row>
    <row r="55" spans="1:10" s="14" customFormat="1" ht="55.5" customHeight="1">
      <c r="A55" s="11">
        <v>20</v>
      </c>
      <c r="B55" s="15" t="s">
        <v>33</v>
      </c>
      <c r="C55" s="11">
        <v>992</v>
      </c>
      <c r="D55" s="13" t="s">
        <v>29</v>
      </c>
      <c r="E55" s="13" t="s">
        <v>34</v>
      </c>
      <c r="F55" s="13" t="s">
        <v>97</v>
      </c>
      <c r="G55" s="13" t="s">
        <v>72</v>
      </c>
      <c r="H55" s="16">
        <v>246</v>
      </c>
      <c r="I55" s="16">
        <v>253.7</v>
      </c>
      <c r="J55" s="16">
        <v>262.1</v>
      </c>
    </row>
    <row r="56" spans="1:10" s="14" customFormat="1" ht="56.25" customHeight="1">
      <c r="A56" s="11">
        <v>21</v>
      </c>
      <c r="B56" s="15" t="s">
        <v>33</v>
      </c>
      <c r="C56" s="11">
        <v>992</v>
      </c>
      <c r="D56" s="13" t="s">
        <v>29</v>
      </c>
      <c r="E56" s="13" t="s">
        <v>34</v>
      </c>
      <c r="F56" s="13" t="s">
        <v>98</v>
      </c>
      <c r="G56" s="13" t="s">
        <v>72</v>
      </c>
      <c r="H56" s="16">
        <v>208.1</v>
      </c>
      <c r="I56" s="16">
        <v>112.6</v>
      </c>
      <c r="J56" s="16">
        <v>112.6</v>
      </c>
    </row>
    <row r="57" spans="1:10" s="14" customFormat="1" ht="56.25" customHeight="1">
      <c r="A57" s="11">
        <v>22</v>
      </c>
      <c r="B57" s="15" t="s">
        <v>33</v>
      </c>
      <c r="C57" s="11">
        <v>993</v>
      </c>
      <c r="D57" s="13" t="s">
        <v>29</v>
      </c>
      <c r="E57" s="13" t="s">
        <v>34</v>
      </c>
      <c r="F57" s="13" t="s">
        <v>123</v>
      </c>
      <c r="G57" s="13" t="s">
        <v>73</v>
      </c>
      <c r="H57" s="16">
        <v>50</v>
      </c>
      <c r="I57" s="16">
        <v>84</v>
      </c>
      <c r="J57" s="16">
        <v>84</v>
      </c>
    </row>
    <row r="58" spans="1:10" s="14" customFormat="1" ht="94.5" customHeight="1">
      <c r="A58" s="11">
        <v>23</v>
      </c>
      <c r="B58" s="15" t="s">
        <v>86</v>
      </c>
      <c r="C58" s="11">
        <v>992</v>
      </c>
      <c r="D58" s="13" t="s">
        <v>34</v>
      </c>
      <c r="E58" s="13" t="s">
        <v>42</v>
      </c>
      <c r="F58" s="13" t="s">
        <v>105</v>
      </c>
      <c r="G58" s="13" t="s">
        <v>73</v>
      </c>
      <c r="H58" s="16">
        <v>250</v>
      </c>
      <c r="I58" s="16">
        <v>250</v>
      </c>
      <c r="J58" s="16">
        <v>250</v>
      </c>
    </row>
    <row r="59" spans="1:10" s="14" customFormat="1" ht="27" customHeight="1">
      <c r="A59" s="11">
        <v>24</v>
      </c>
      <c r="B59" s="15" t="s">
        <v>87</v>
      </c>
      <c r="C59" s="11">
        <v>992</v>
      </c>
      <c r="D59" s="13" t="s">
        <v>34</v>
      </c>
      <c r="E59" s="13">
        <v>10</v>
      </c>
      <c r="F59" s="13" t="s">
        <v>106</v>
      </c>
      <c r="G59" s="13" t="s">
        <v>73</v>
      </c>
      <c r="H59" s="16">
        <v>70</v>
      </c>
      <c r="I59" s="16">
        <v>70</v>
      </c>
      <c r="J59" s="16">
        <v>70</v>
      </c>
    </row>
    <row r="60" spans="1:10" s="14" customFormat="1" ht="75" customHeight="1">
      <c r="A60" s="11">
        <v>25</v>
      </c>
      <c r="B60" s="15" t="s">
        <v>149</v>
      </c>
      <c r="C60" s="11">
        <v>992</v>
      </c>
      <c r="D60" s="13" t="s">
        <v>34</v>
      </c>
      <c r="E60" s="13" t="s">
        <v>118</v>
      </c>
      <c r="F60" s="13" t="s">
        <v>144</v>
      </c>
      <c r="G60" s="13" t="s">
        <v>73</v>
      </c>
      <c r="H60" s="16">
        <v>3</v>
      </c>
      <c r="I60" s="16">
        <v>3</v>
      </c>
      <c r="J60" s="16">
        <v>3</v>
      </c>
    </row>
    <row r="61" spans="1:10" s="14" customFormat="1" ht="106.5" customHeight="1">
      <c r="A61" s="11">
        <v>26</v>
      </c>
      <c r="B61" s="15" t="s">
        <v>36</v>
      </c>
      <c r="C61" s="11">
        <v>992</v>
      </c>
      <c r="D61" s="13" t="s">
        <v>30</v>
      </c>
      <c r="E61" s="13" t="s">
        <v>35</v>
      </c>
      <c r="F61" s="13" t="s">
        <v>88</v>
      </c>
      <c r="G61" s="13" t="s">
        <v>73</v>
      </c>
      <c r="H61" s="16">
        <f>2757.1+772.5</f>
        <v>3529.6</v>
      </c>
      <c r="I61" s="16">
        <v>2839.9</v>
      </c>
      <c r="J61" s="16">
        <v>2953.5</v>
      </c>
    </row>
    <row r="62" spans="1:10" s="14" customFormat="1" ht="76.5" customHeight="1" hidden="1">
      <c r="A62" s="11">
        <v>19</v>
      </c>
      <c r="B62" s="15" t="s">
        <v>130</v>
      </c>
      <c r="C62" s="11">
        <v>992</v>
      </c>
      <c r="D62" s="13" t="s">
        <v>30</v>
      </c>
      <c r="E62" s="13" t="s">
        <v>35</v>
      </c>
      <c r="F62" s="13" t="s">
        <v>129</v>
      </c>
      <c r="G62" s="13" t="s">
        <v>73</v>
      </c>
      <c r="H62" s="16">
        <v>0</v>
      </c>
      <c r="I62" s="16">
        <v>0</v>
      </c>
      <c r="J62" s="16">
        <v>0</v>
      </c>
    </row>
    <row r="63" spans="1:10" s="14" customFormat="1" ht="63" customHeight="1">
      <c r="A63" s="11">
        <v>27</v>
      </c>
      <c r="B63" s="15" t="s">
        <v>70</v>
      </c>
      <c r="C63" s="11">
        <v>992</v>
      </c>
      <c r="D63" s="13" t="s">
        <v>30</v>
      </c>
      <c r="E63" s="13" t="s">
        <v>37</v>
      </c>
      <c r="F63" s="13" t="s">
        <v>107</v>
      </c>
      <c r="G63" s="13" t="s">
        <v>73</v>
      </c>
      <c r="H63" s="16">
        <v>5</v>
      </c>
      <c r="I63" s="16">
        <v>5</v>
      </c>
      <c r="J63" s="16">
        <v>5</v>
      </c>
    </row>
    <row r="64" spans="1:10" s="14" customFormat="1" ht="40.5" customHeight="1">
      <c r="A64" s="11">
        <v>28</v>
      </c>
      <c r="B64" s="15" t="s">
        <v>120</v>
      </c>
      <c r="C64" s="11">
        <v>992</v>
      </c>
      <c r="D64" s="13" t="s">
        <v>30</v>
      </c>
      <c r="E64" s="13" t="s">
        <v>37</v>
      </c>
      <c r="F64" s="13" t="s">
        <v>145</v>
      </c>
      <c r="G64" s="13" t="s">
        <v>73</v>
      </c>
      <c r="H64" s="16">
        <f>50-50</f>
        <v>0</v>
      </c>
      <c r="I64" s="16">
        <v>50</v>
      </c>
      <c r="J64" s="16">
        <v>50</v>
      </c>
    </row>
    <row r="65" spans="1:10" s="14" customFormat="1" ht="37.5" customHeight="1">
      <c r="A65" s="11">
        <v>29</v>
      </c>
      <c r="B65" s="15" t="s">
        <v>108</v>
      </c>
      <c r="C65" s="11">
        <v>992</v>
      </c>
      <c r="D65" s="13" t="s">
        <v>30</v>
      </c>
      <c r="E65" s="13" t="s">
        <v>37</v>
      </c>
      <c r="F65" s="13" t="s">
        <v>146</v>
      </c>
      <c r="G65" s="13" t="s">
        <v>73</v>
      </c>
      <c r="H65" s="16">
        <v>70</v>
      </c>
      <c r="I65" s="16">
        <v>95</v>
      </c>
      <c r="J65" s="16">
        <v>75</v>
      </c>
    </row>
    <row r="66" spans="1:10" s="14" customFormat="1" ht="41.25" customHeight="1">
      <c r="A66" s="11">
        <v>30</v>
      </c>
      <c r="B66" s="15" t="s">
        <v>109</v>
      </c>
      <c r="C66" s="11">
        <v>992</v>
      </c>
      <c r="D66" s="13" t="s">
        <v>38</v>
      </c>
      <c r="E66" s="13" t="s">
        <v>28</v>
      </c>
      <c r="F66" s="13" t="s">
        <v>110</v>
      </c>
      <c r="G66" s="13" t="s">
        <v>73</v>
      </c>
      <c r="H66" s="16">
        <f>25+7+19.7</f>
        <v>51.7</v>
      </c>
      <c r="I66" s="16">
        <v>25</v>
      </c>
      <c r="J66" s="16">
        <v>25</v>
      </c>
    </row>
    <row r="67" spans="1:10" s="14" customFormat="1" ht="41.25" customHeight="1" hidden="1">
      <c r="A67" s="11">
        <v>23</v>
      </c>
      <c r="B67" s="15" t="s">
        <v>121</v>
      </c>
      <c r="C67" s="11">
        <v>992</v>
      </c>
      <c r="D67" s="13" t="s">
        <v>38</v>
      </c>
      <c r="E67" s="13" t="s">
        <v>29</v>
      </c>
      <c r="F67" s="13" t="s">
        <v>122</v>
      </c>
      <c r="G67" s="13" t="s">
        <v>73</v>
      </c>
      <c r="H67" s="16">
        <v>0</v>
      </c>
      <c r="I67" s="16">
        <v>0</v>
      </c>
      <c r="J67" s="16">
        <v>0</v>
      </c>
    </row>
    <row r="68" spans="1:10" s="14" customFormat="1" ht="72.75" customHeight="1">
      <c r="A68" s="11">
        <v>31</v>
      </c>
      <c r="B68" s="15" t="s">
        <v>162</v>
      </c>
      <c r="C68" s="11">
        <v>992</v>
      </c>
      <c r="D68" s="13" t="s">
        <v>38</v>
      </c>
      <c r="E68" s="13" t="s">
        <v>29</v>
      </c>
      <c r="F68" s="13" t="s">
        <v>161</v>
      </c>
      <c r="G68" s="13" t="s">
        <v>73</v>
      </c>
      <c r="H68" s="16">
        <v>413.6</v>
      </c>
      <c r="I68" s="16">
        <v>0</v>
      </c>
      <c r="J68" s="16">
        <v>0</v>
      </c>
    </row>
    <row r="69" spans="1:10" s="14" customFormat="1" ht="35.25" customHeight="1">
      <c r="A69" s="11">
        <v>32</v>
      </c>
      <c r="B69" s="15" t="s">
        <v>121</v>
      </c>
      <c r="C69" s="11">
        <v>992</v>
      </c>
      <c r="D69" s="13" t="s">
        <v>38</v>
      </c>
      <c r="E69" s="13" t="s">
        <v>29</v>
      </c>
      <c r="F69" s="13" t="s">
        <v>167</v>
      </c>
      <c r="G69" s="13" t="s">
        <v>73</v>
      </c>
      <c r="H69" s="16">
        <v>73</v>
      </c>
      <c r="I69" s="16">
        <v>0</v>
      </c>
      <c r="J69" s="16">
        <v>0</v>
      </c>
    </row>
    <row r="70" spans="1:10" s="14" customFormat="1" ht="39.75" customHeight="1">
      <c r="A70" s="11">
        <v>33</v>
      </c>
      <c r="B70" s="15" t="s">
        <v>90</v>
      </c>
      <c r="C70" s="11">
        <v>992</v>
      </c>
      <c r="D70" s="13" t="s">
        <v>38</v>
      </c>
      <c r="E70" s="13" t="s">
        <v>34</v>
      </c>
      <c r="F70" s="13" t="s">
        <v>89</v>
      </c>
      <c r="G70" s="13" t="s">
        <v>73</v>
      </c>
      <c r="H70" s="16">
        <v>410</v>
      </c>
      <c r="I70" s="16">
        <v>410</v>
      </c>
      <c r="J70" s="16">
        <v>410</v>
      </c>
    </row>
    <row r="71" spans="1:10" s="14" customFormat="1" ht="36" customHeight="1">
      <c r="A71" s="11">
        <v>34</v>
      </c>
      <c r="B71" s="15" t="s">
        <v>39</v>
      </c>
      <c r="C71" s="11">
        <v>992</v>
      </c>
      <c r="D71" s="13" t="s">
        <v>38</v>
      </c>
      <c r="E71" s="13" t="s">
        <v>34</v>
      </c>
      <c r="F71" s="13" t="s">
        <v>91</v>
      </c>
      <c r="G71" s="13" t="s">
        <v>73</v>
      </c>
      <c r="H71" s="16">
        <f>2129.4+285.3-1103.8+136</f>
        <v>1446.9000000000003</v>
      </c>
      <c r="I71" s="16">
        <v>1699</v>
      </c>
      <c r="J71" s="16">
        <f>3075.6-1576.4</f>
        <v>1499.1999999999998</v>
      </c>
    </row>
    <row r="72" spans="1:10" s="14" customFormat="1" ht="36" customHeight="1" hidden="1">
      <c r="A72" s="11">
        <v>26</v>
      </c>
      <c r="B72" s="15" t="s">
        <v>143</v>
      </c>
      <c r="C72" s="11">
        <v>992</v>
      </c>
      <c r="D72" s="13" t="s">
        <v>38</v>
      </c>
      <c r="E72" s="13" t="s">
        <v>34</v>
      </c>
      <c r="F72" s="13" t="s">
        <v>142</v>
      </c>
      <c r="G72" s="13" t="s">
        <v>73</v>
      </c>
      <c r="H72" s="16">
        <v>0</v>
      </c>
      <c r="I72" s="16">
        <v>0</v>
      </c>
      <c r="J72" s="16">
        <v>0</v>
      </c>
    </row>
    <row r="73" spans="1:10" s="14" customFormat="1" ht="54" customHeight="1">
      <c r="A73" s="11">
        <v>35</v>
      </c>
      <c r="B73" s="15" t="s">
        <v>164</v>
      </c>
      <c r="C73" s="11">
        <v>992</v>
      </c>
      <c r="D73" s="13" t="s">
        <v>38</v>
      </c>
      <c r="E73" s="13" t="s">
        <v>34</v>
      </c>
      <c r="F73" s="13" t="s">
        <v>163</v>
      </c>
      <c r="G73" s="13" t="s">
        <v>73</v>
      </c>
      <c r="H73" s="16">
        <v>500</v>
      </c>
      <c r="I73" s="16">
        <v>0</v>
      </c>
      <c r="J73" s="16">
        <v>0</v>
      </c>
    </row>
    <row r="74" spans="1:10" s="14" customFormat="1" ht="36" customHeight="1">
      <c r="A74" s="11">
        <v>36</v>
      </c>
      <c r="B74" s="15" t="s">
        <v>170</v>
      </c>
      <c r="C74" s="11">
        <v>992</v>
      </c>
      <c r="D74" s="13" t="s">
        <v>38</v>
      </c>
      <c r="E74" s="13" t="s">
        <v>34</v>
      </c>
      <c r="F74" s="13" t="s">
        <v>169</v>
      </c>
      <c r="G74" s="13" t="s">
        <v>73</v>
      </c>
      <c r="H74" s="16">
        <v>8377.6</v>
      </c>
      <c r="I74" s="16">
        <v>0</v>
      </c>
      <c r="J74" s="16">
        <v>0</v>
      </c>
    </row>
    <row r="75" spans="1:10" s="14" customFormat="1" ht="57" customHeight="1">
      <c r="A75" s="11">
        <v>37</v>
      </c>
      <c r="B75" s="15" t="s">
        <v>166</v>
      </c>
      <c r="C75" s="11">
        <v>992</v>
      </c>
      <c r="D75" s="13" t="s">
        <v>38</v>
      </c>
      <c r="E75" s="13" t="s">
        <v>34</v>
      </c>
      <c r="F75" s="13" t="s">
        <v>165</v>
      </c>
      <c r="G75" s="13" t="s">
        <v>73</v>
      </c>
      <c r="H75" s="16">
        <v>212.5</v>
      </c>
      <c r="I75" s="16">
        <v>0</v>
      </c>
      <c r="J75" s="16">
        <v>0</v>
      </c>
    </row>
    <row r="76" spans="1:10" s="14" customFormat="1" ht="36" customHeight="1">
      <c r="A76" s="11">
        <v>38</v>
      </c>
      <c r="B76" s="15" t="s">
        <v>138</v>
      </c>
      <c r="C76" s="11">
        <v>992</v>
      </c>
      <c r="D76" s="13" t="s">
        <v>40</v>
      </c>
      <c r="E76" s="13" t="s">
        <v>40</v>
      </c>
      <c r="F76" s="13" t="s">
        <v>140</v>
      </c>
      <c r="G76" s="13" t="s">
        <v>73</v>
      </c>
      <c r="H76" s="16">
        <v>10</v>
      </c>
      <c r="I76" s="16">
        <v>10</v>
      </c>
      <c r="J76" s="16">
        <v>10</v>
      </c>
    </row>
    <row r="77" spans="1:10" s="14" customFormat="1" ht="48" customHeight="1">
      <c r="A77" s="11">
        <v>39</v>
      </c>
      <c r="B77" s="15" t="s">
        <v>111</v>
      </c>
      <c r="C77" s="11">
        <v>992</v>
      </c>
      <c r="D77" s="13" t="s">
        <v>41</v>
      </c>
      <c r="E77" s="13" t="s">
        <v>28</v>
      </c>
      <c r="F77" s="13" t="s">
        <v>92</v>
      </c>
      <c r="G77" s="13" t="s">
        <v>75</v>
      </c>
      <c r="H77" s="16">
        <v>4124.3</v>
      </c>
      <c r="I77" s="16">
        <v>4124.3</v>
      </c>
      <c r="J77" s="16">
        <v>4124.3</v>
      </c>
    </row>
    <row r="78" spans="1:10" s="14" customFormat="1" ht="61.5" customHeight="1" hidden="1">
      <c r="A78" s="11">
        <v>27</v>
      </c>
      <c r="B78" s="34" t="s">
        <v>126</v>
      </c>
      <c r="C78" s="11">
        <v>992</v>
      </c>
      <c r="D78" s="13" t="s">
        <v>41</v>
      </c>
      <c r="E78" s="13" t="s">
        <v>28</v>
      </c>
      <c r="F78" s="13" t="s">
        <v>125</v>
      </c>
      <c r="G78" s="13" t="s">
        <v>75</v>
      </c>
      <c r="H78" s="16">
        <v>0</v>
      </c>
      <c r="I78" s="16">
        <v>0</v>
      </c>
      <c r="J78" s="16">
        <v>0</v>
      </c>
    </row>
    <row r="79" spans="1:10" s="14" customFormat="1" ht="49.5" customHeight="1">
      <c r="A79" s="11">
        <v>40</v>
      </c>
      <c r="B79" s="15" t="s">
        <v>111</v>
      </c>
      <c r="C79" s="11">
        <v>992</v>
      </c>
      <c r="D79" s="13" t="s">
        <v>41</v>
      </c>
      <c r="E79" s="13" t="s">
        <v>28</v>
      </c>
      <c r="F79" s="13" t="s">
        <v>93</v>
      </c>
      <c r="G79" s="13" t="s">
        <v>75</v>
      </c>
      <c r="H79" s="11">
        <v>1283.8</v>
      </c>
      <c r="I79" s="16">
        <v>1283.8</v>
      </c>
      <c r="J79" s="16">
        <v>1283.8</v>
      </c>
    </row>
    <row r="80" spans="1:10" s="14" customFormat="1" ht="150.75" customHeight="1" hidden="1">
      <c r="A80" s="11">
        <v>29</v>
      </c>
      <c r="B80" s="15" t="s">
        <v>112</v>
      </c>
      <c r="C80" s="11">
        <v>992</v>
      </c>
      <c r="D80" s="13" t="s">
        <v>41</v>
      </c>
      <c r="E80" s="13" t="s">
        <v>28</v>
      </c>
      <c r="F80" s="13" t="s">
        <v>113</v>
      </c>
      <c r="G80" s="13" t="s">
        <v>75</v>
      </c>
      <c r="H80" s="16">
        <v>0</v>
      </c>
      <c r="I80" s="16">
        <v>0</v>
      </c>
      <c r="J80" s="16">
        <v>0</v>
      </c>
    </row>
    <row r="81" spans="1:10" s="14" customFormat="1" ht="90.75" customHeight="1">
      <c r="A81" s="11">
        <v>41</v>
      </c>
      <c r="B81" s="15" t="s">
        <v>151</v>
      </c>
      <c r="C81" s="11">
        <v>992</v>
      </c>
      <c r="D81" s="13" t="s">
        <v>42</v>
      </c>
      <c r="E81" s="13" t="s">
        <v>34</v>
      </c>
      <c r="F81" s="13" t="s">
        <v>147</v>
      </c>
      <c r="G81" s="13" t="s">
        <v>76</v>
      </c>
      <c r="H81" s="16">
        <v>350</v>
      </c>
      <c r="I81" s="16">
        <v>350</v>
      </c>
      <c r="J81" s="16">
        <v>350</v>
      </c>
    </row>
    <row r="82" spans="1:10" s="14" customFormat="1" ht="42" customHeight="1">
      <c r="A82" s="11">
        <v>42</v>
      </c>
      <c r="B82" s="15" t="s">
        <v>71</v>
      </c>
      <c r="C82" s="11">
        <v>992</v>
      </c>
      <c r="D82" s="13" t="s">
        <v>31</v>
      </c>
      <c r="E82" s="13" t="s">
        <v>28</v>
      </c>
      <c r="F82" s="13" t="s">
        <v>114</v>
      </c>
      <c r="G82" s="13" t="s">
        <v>73</v>
      </c>
      <c r="H82" s="16">
        <v>20</v>
      </c>
      <c r="I82" s="16">
        <v>20</v>
      </c>
      <c r="J82" s="16">
        <v>20</v>
      </c>
    </row>
    <row r="83" spans="1:10" s="14" customFormat="1" ht="68.25" customHeight="1">
      <c r="A83" s="11">
        <v>43</v>
      </c>
      <c r="B83" s="15" t="s">
        <v>115</v>
      </c>
      <c r="C83" s="11">
        <v>992</v>
      </c>
      <c r="D83" s="13" t="s">
        <v>37</v>
      </c>
      <c r="E83" s="13" t="s">
        <v>30</v>
      </c>
      <c r="F83" s="13" t="s">
        <v>148</v>
      </c>
      <c r="G83" s="13" t="s">
        <v>73</v>
      </c>
      <c r="H83" s="16">
        <v>380</v>
      </c>
      <c r="I83" s="16">
        <v>450</v>
      </c>
      <c r="J83" s="16">
        <v>450</v>
      </c>
    </row>
    <row r="84" spans="1:10" s="14" customFormat="1" ht="38.25" customHeight="1">
      <c r="A84" s="11">
        <v>44</v>
      </c>
      <c r="B84" s="15" t="s">
        <v>116</v>
      </c>
      <c r="C84" s="11">
        <v>992</v>
      </c>
      <c r="D84" s="13" t="s">
        <v>32</v>
      </c>
      <c r="E84" s="13" t="s">
        <v>28</v>
      </c>
      <c r="F84" s="13" t="s">
        <v>117</v>
      </c>
      <c r="G84" s="13" t="s">
        <v>73</v>
      </c>
      <c r="H84" s="16">
        <v>0.5</v>
      </c>
      <c r="I84" s="16">
        <v>0.1</v>
      </c>
      <c r="J84" s="16">
        <v>0.1</v>
      </c>
    </row>
    <row r="85" spans="1:10" ht="105" customHeight="1">
      <c r="A85" s="17"/>
      <c r="B85" s="18"/>
      <c r="C85" s="19"/>
      <c r="D85" s="20"/>
      <c r="E85" s="20"/>
      <c r="F85" s="20"/>
      <c r="G85" s="20"/>
      <c r="H85" s="21"/>
      <c r="I85" s="54" t="s">
        <v>43</v>
      </c>
      <c r="J85" s="54"/>
    </row>
    <row r="86" spans="1:10" s="2" customFormat="1" ht="40.5" customHeight="1">
      <c r="A86" s="52" t="s">
        <v>131</v>
      </c>
      <c r="B86" s="52"/>
      <c r="C86" s="52"/>
      <c r="D86" s="52"/>
      <c r="E86" s="52"/>
      <c r="F86" s="52"/>
      <c r="G86" s="52"/>
      <c r="H86" s="52"/>
      <c r="I86" s="52"/>
      <c r="J86" s="52"/>
    </row>
    <row r="87" spans="1:10" s="2" customFormat="1" ht="23.25" customHeight="1">
      <c r="A87" s="22"/>
      <c r="B87" s="22"/>
      <c r="C87" s="22"/>
      <c r="D87" s="22"/>
      <c r="E87" s="22"/>
      <c r="F87" s="22"/>
      <c r="G87" s="22"/>
      <c r="H87" s="54"/>
      <c r="I87" s="54"/>
      <c r="J87" s="22" t="s">
        <v>44</v>
      </c>
    </row>
    <row r="88" spans="1:10" ht="36.75" customHeight="1">
      <c r="A88" s="43" t="s">
        <v>5</v>
      </c>
      <c r="B88" s="53" t="s">
        <v>45</v>
      </c>
      <c r="C88" s="53"/>
      <c r="D88" s="53"/>
      <c r="E88" s="43" t="s">
        <v>119</v>
      </c>
      <c r="F88" s="43" t="s">
        <v>7</v>
      </c>
      <c r="G88" s="43"/>
      <c r="H88" s="43" t="s">
        <v>46</v>
      </c>
      <c r="I88" s="43"/>
      <c r="J88" s="43"/>
    </row>
    <row r="89" spans="1:10" ht="43.5" customHeight="1">
      <c r="A89" s="43"/>
      <c r="B89" s="53"/>
      <c r="C89" s="53"/>
      <c r="D89" s="53"/>
      <c r="E89" s="43"/>
      <c r="F89" s="26" t="s">
        <v>127</v>
      </c>
      <c r="G89" s="27" t="s">
        <v>141</v>
      </c>
      <c r="H89" s="43"/>
      <c r="I89" s="43"/>
      <c r="J89" s="43"/>
    </row>
    <row r="90" spans="1:10" ht="96.75" customHeight="1">
      <c r="A90" s="23" t="s">
        <v>47</v>
      </c>
      <c r="B90" s="40" t="s">
        <v>48</v>
      </c>
      <c r="C90" s="40"/>
      <c r="D90" s="40"/>
      <c r="E90" s="23" t="s">
        <v>124</v>
      </c>
      <c r="F90" s="23" t="s">
        <v>124</v>
      </c>
      <c r="G90" s="23" t="s">
        <v>124</v>
      </c>
      <c r="H90" s="41" t="s">
        <v>49</v>
      </c>
      <c r="I90" s="41"/>
      <c r="J90" s="41"/>
    </row>
    <row r="91" spans="1:10" ht="111" customHeight="1">
      <c r="A91" s="23" t="s">
        <v>50</v>
      </c>
      <c r="B91" s="44" t="s">
        <v>51</v>
      </c>
      <c r="C91" s="45"/>
      <c r="D91" s="46"/>
      <c r="E91" s="23" t="s">
        <v>62</v>
      </c>
      <c r="F91" s="23" t="s">
        <v>62</v>
      </c>
      <c r="G91" s="23" t="s">
        <v>62</v>
      </c>
      <c r="H91" s="47" t="s">
        <v>52</v>
      </c>
      <c r="I91" s="48"/>
      <c r="J91" s="49"/>
    </row>
    <row r="92" spans="1:10" ht="109.5" customHeight="1">
      <c r="A92" s="23" t="s">
        <v>53</v>
      </c>
      <c r="B92" s="47" t="s">
        <v>54</v>
      </c>
      <c r="C92" s="48"/>
      <c r="D92" s="49"/>
      <c r="E92" s="23" t="s">
        <v>55</v>
      </c>
      <c r="F92" s="23" t="s">
        <v>55</v>
      </c>
      <c r="G92" s="23" t="s">
        <v>55</v>
      </c>
      <c r="H92" s="41" t="s">
        <v>56</v>
      </c>
      <c r="I92" s="41"/>
      <c r="J92" s="41"/>
    </row>
    <row r="93" spans="1:10" ht="109.5" customHeight="1">
      <c r="A93" s="23" t="s">
        <v>57</v>
      </c>
      <c r="B93" s="40" t="s">
        <v>58</v>
      </c>
      <c r="C93" s="40"/>
      <c r="D93" s="40"/>
      <c r="E93" s="23" t="s">
        <v>55</v>
      </c>
      <c r="F93" s="23" t="s">
        <v>55</v>
      </c>
      <c r="G93" s="23" t="s">
        <v>55</v>
      </c>
      <c r="H93" s="41" t="s">
        <v>56</v>
      </c>
      <c r="I93" s="41"/>
      <c r="J93" s="41"/>
    </row>
    <row r="94" spans="1:10" ht="111" customHeight="1">
      <c r="A94" s="23" t="s">
        <v>59</v>
      </c>
      <c r="B94" s="41" t="s">
        <v>60</v>
      </c>
      <c r="C94" s="41"/>
      <c r="D94" s="41"/>
      <c r="E94" s="23" t="s">
        <v>55</v>
      </c>
      <c r="F94" s="23" t="s">
        <v>55</v>
      </c>
      <c r="G94" s="23" t="s">
        <v>55</v>
      </c>
      <c r="H94" s="41" t="s">
        <v>52</v>
      </c>
      <c r="I94" s="41"/>
      <c r="J94" s="41"/>
    </row>
    <row r="95" spans="1:10" ht="112.5" customHeight="1">
      <c r="A95" s="23" t="s">
        <v>61</v>
      </c>
      <c r="B95" s="42" t="s">
        <v>95</v>
      </c>
      <c r="C95" s="42"/>
      <c r="D95" s="42"/>
      <c r="E95" s="23" t="s">
        <v>55</v>
      </c>
      <c r="F95" s="23" t="s">
        <v>55</v>
      </c>
      <c r="G95" s="23" t="s">
        <v>55</v>
      </c>
      <c r="H95" s="41" t="s">
        <v>63</v>
      </c>
      <c r="I95" s="41"/>
      <c r="J95" s="41"/>
    </row>
    <row r="96" spans="1:10" ht="111.75" customHeight="1">
      <c r="A96" s="23" t="s">
        <v>64</v>
      </c>
      <c r="B96" s="42" t="s">
        <v>65</v>
      </c>
      <c r="C96" s="42"/>
      <c r="D96" s="42"/>
      <c r="E96" s="23" t="s">
        <v>55</v>
      </c>
      <c r="F96" s="23" t="s">
        <v>55</v>
      </c>
      <c r="G96" s="23" t="s">
        <v>55</v>
      </c>
      <c r="H96" s="41" t="s">
        <v>56</v>
      </c>
      <c r="I96" s="41"/>
      <c r="J96" s="41"/>
    </row>
    <row r="99" spans="1:10" ht="18">
      <c r="A99" s="2" t="s">
        <v>66</v>
      </c>
      <c r="B99" s="2"/>
      <c r="C99" s="2"/>
      <c r="D99" s="2"/>
      <c r="E99" s="2"/>
      <c r="F99" s="2"/>
      <c r="G99" s="2" t="s">
        <v>67</v>
      </c>
      <c r="H99" s="2"/>
      <c r="I99" s="2"/>
      <c r="J99" s="2"/>
    </row>
  </sheetData>
  <sheetProtection selectLockedCells="1" selectUnlockedCells="1"/>
  <mergeCells count="68">
    <mergeCell ref="H87:I87"/>
    <mergeCell ref="A7:J7"/>
    <mergeCell ref="A10:J10"/>
    <mergeCell ref="A1:A4"/>
    <mergeCell ref="B1:B3"/>
    <mergeCell ref="F1:J4"/>
    <mergeCell ref="A6:J6"/>
    <mergeCell ref="A11:J11"/>
    <mergeCell ref="A13:A14"/>
    <mergeCell ref="B13:E14"/>
    <mergeCell ref="F13:F14"/>
    <mergeCell ref="G13:J13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F27:F31"/>
    <mergeCell ref="B19:E19"/>
    <mergeCell ref="G19:H19"/>
    <mergeCell ref="I19:J19"/>
    <mergeCell ref="B20:E20"/>
    <mergeCell ref="G20:H20"/>
    <mergeCell ref="I20:J20"/>
    <mergeCell ref="G27:G31"/>
    <mergeCell ref="H27:H31"/>
    <mergeCell ref="I27:J29"/>
    <mergeCell ref="I85:J85"/>
    <mergeCell ref="B21:E21"/>
    <mergeCell ref="G21:H21"/>
    <mergeCell ref="I21:J21"/>
    <mergeCell ref="A24:J24"/>
    <mergeCell ref="A27:A31"/>
    <mergeCell ref="B27:B31"/>
    <mergeCell ref="C27:C31"/>
    <mergeCell ref="D27:D31"/>
    <mergeCell ref="E27:E31"/>
    <mergeCell ref="I30:I31"/>
    <mergeCell ref="J30:J31"/>
    <mergeCell ref="B92:D92"/>
    <mergeCell ref="H92:J92"/>
    <mergeCell ref="A86:J86"/>
    <mergeCell ref="A88:A89"/>
    <mergeCell ref="B88:D89"/>
    <mergeCell ref="E88:E89"/>
    <mergeCell ref="F88:G88"/>
    <mergeCell ref="H88:J89"/>
    <mergeCell ref="B90:D90"/>
    <mergeCell ref="H90:J90"/>
    <mergeCell ref="B91:D91"/>
    <mergeCell ref="H91:J91"/>
    <mergeCell ref="B93:D93"/>
    <mergeCell ref="H93:J93"/>
    <mergeCell ref="B96:D96"/>
    <mergeCell ref="H96:J96"/>
    <mergeCell ref="B94:D94"/>
    <mergeCell ref="H94:J94"/>
    <mergeCell ref="B95:D95"/>
    <mergeCell ref="H95:J95"/>
  </mergeCells>
  <printOptions/>
  <pageMargins left="0.6299212598425197" right="0.3937007874015748" top="0.1968503937007874" bottom="0.1968503937007874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2022-05-16T13:19:32Z</cp:lastPrinted>
  <dcterms:modified xsi:type="dcterms:W3CDTF">2022-06-06T08:15:00Z</dcterms:modified>
  <cp:category/>
  <cp:version/>
  <cp:contentType/>
  <cp:contentStatus/>
</cp:coreProperties>
</file>